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ервый вариант (2)" sheetId="1" r:id="rId1"/>
  </sheets>
  <definedNames>
    <definedName name="_xlnm.Print_Area" localSheetId="0">'первый вариант (2)'!$A$1:$F$71</definedName>
  </definedNames>
  <calcPr fullCalcOnLoad="1" fullPrecision="0"/>
</workbook>
</file>

<file path=xl/sharedStrings.xml><?xml version="1.0" encoding="utf-8"?>
<sst xmlns="http://schemas.openxmlformats.org/spreadsheetml/2006/main" count="74" uniqueCount="71">
  <si>
    <t>Налог на доходы физических лиц</t>
  </si>
  <si>
    <t>Единый налог на вмененный доход для 
отдельных видов деятельности</t>
  </si>
  <si>
    <t>Плата за негативное воздействие на окружающую среду</t>
  </si>
  <si>
    <t>Налог на имущество физических лиц, 
зачисляемый в бюджеты городских округов</t>
  </si>
  <si>
    <t>Земельный налог</t>
  </si>
  <si>
    <t>ШТРАФЫ, САНКЦИИ, ВОЗМЕЩЕНИЕ УЩЕРБА</t>
  </si>
  <si>
    <t>ДОХОДЫ ОТ ПРОДАЖИ МАТЕРИАЛЬНЫХ И НЕМАТЕРИАЛЬНЫХ АКТИВОВ</t>
  </si>
  <si>
    <t>Наименование доходов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</si>
  <si>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</si>
  <si>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</si>
  <si>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</si>
  <si>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</si>
  <si>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Межбюджетные трансферты</t>
  </si>
  <si>
    <t>Дотация бюджетам закрытых административно-территориальных образований</t>
  </si>
  <si>
    <t xml:space="preserve">Субвенции бюджетам муниципальных районов и городских округов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опеке и попечительству несовершеннолетних граждан </t>
  </si>
  <si>
    <t>Субсидии бюджетам городских округов на обеспечению жильем молодых семей</t>
  </si>
  <si>
    <t>Доходы от реализации иного имущества, находящегося в собственности городских округов</t>
  </si>
  <si>
    <t>Субвенции 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</si>
  <si>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Межбюджетные трансферты, передаваемые бюджетам городских округов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</t>
  </si>
  <si>
    <t xml:space="preserve">Дотация  бюджетам городских округов на поддержку мер по обеспечению сбалансированности бюджетов </t>
  </si>
  <si>
    <t>Субвенции бюджетам  городских округов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опеке и попечительству в отношении совершеннолетних граждан .</t>
  </si>
  <si>
    <t>Субвенции бюджетам городских округов на осуществление отдельных государственных полномочий по государственному управлению охраной труда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</si>
  <si>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</si>
  <si>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Иные межбюджетные трансферты бюджетам городских округов области на комплектование книжных фондов библиотек муниципальных образований области за счет средств областного бюджета</t>
  </si>
  <si>
    <t>Государственная пошлина по делам, рассматриваемым в судах общей юрисдикции, мировыми судьями</t>
  </si>
  <si>
    <t>Дотация на выравнивание бюджетной обеспеченности муниципальных районов (городских округов) области</t>
  </si>
  <si>
    <t>Дотация на выравнивание бюджетной обеспеченности поселений области</t>
  </si>
  <si>
    <t>Субвенции бюджетам городских округов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</t>
  </si>
  <si>
    <t>Субвенция бюджетам городских округов на осуществление органами местного самоуправления государственных полномочий по предоставлению компенсации части родительской платы за содержание ребенка в образовательных организациях, реализующих основную программу дошкольного образования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</si>
  <si>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</si>
  <si>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</si>
  <si>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</si>
  <si>
    <t xml:space="preserve">Единый сельскохозяйственный налог </t>
  </si>
  <si>
    <t>Прочие доходы от оказания платных услуг получателями средств бюджета и компенсации затрат бюджетов городских округов.</t>
  </si>
  <si>
    <t>Дотации</t>
  </si>
  <si>
    <t>Субсидии</t>
  </si>
  <si>
    <t>Субвенции</t>
  </si>
  <si>
    <t>от утвержденного</t>
  </si>
  <si>
    <t xml:space="preserve"> от ожидаемого исполнения</t>
  </si>
  <si>
    <t>Всего доходов</t>
  </si>
  <si>
    <t>Всего доходов без учета возврата остатков прошлых лет</t>
  </si>
  <si>
    <t>межбюджетные трансферты</t>
  </si>
  <si>
    <t>Субсидии бюджетам городских округов на обеспечению жильем молодых семей из федерального бюджета</t>
  </si>
  <si>
    <t>Субсидии бюджетам городских округов на обеспечению жильем молодых семей из областного бюджета</t>
  </si>
  <si>
    <t>Субвенции бюджетам городских округов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</si>
  <si>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городских округов на осуществление органами местного самоуправления государственных полномочий по организации предоставления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за счет средств областного бюджета</t>
  </si>
  <si>
    <t>Доходы от уплаты акцизов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</si>
  <si>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</si>
  <si>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Налоговые и неналоговые доходы</t>
  </si>
  <si>
    <t>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</t>
  </si>
  <si>
    <t>Субсидии бюджетам городских округов 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 из федерального  бюджета</t>
  </si>
  <si>
    <t>Субсидии бюджетам городских округов 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 из областного  бюджета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</si>
  <si>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хозяйства.</t>
  </si>
  <si>
    <t>Субсидии бюджетам городских  округов на софинансирование расходных обязательств городских округов области по реализации мероприятий муниципальных программ развития малого и среднего предпринимательства.</t>
  </si>
  <si>
    <t>без субсидий</t>
  </si>
  <si>
    <t>Таблица №1</t>
  </si>
  <si>
    <t>Поступление доходов в бюджет ЗАТО Шиханы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</si>
  <si>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 общеобразовательных организаций</t>
  </si>
  <si>
    <t xml:space="preserve"> Субвенции бюджетам городских округов на осуществление органами местного самоуправления  государственных полномочий по организации предоставления питания отдельным категориям обучающихся в муниципальных образовательных организаций  реализующих образовательные программы начального общего, основного общего и среднего (полного) общего образования, и частичное финансирование расходов на содержание детей дошкольного возроста в муниципальных образовательных учреждениях.</t>
  </si>
  <si>
    <t>Субвенции бюджетам городских округов на осуществление органами местного самоуправления  государственных полномочий по предоставлению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(полного)общего образования</t>
  </si>
  <si>
    <t>Субвенции бюджетам городских округов на осуществление органами местного самоуправления  государственных полномочий по частичному финансированию расходов на содержание детей (присмотр и уход за детьми) дошкольного возраста в муниципальных образовательных организациях</t>
  </si>
  <si>
    <t xml:space="preserve">Межбюджетные трансферты  бюджетам городских округов на погашение кредиторской задолженности за выполненный в 2014 году объем работ по реконструкции котельной и наружных трубопроводов </t>
  </si>
  <si>
    <t>невыясненные поступления</t>
  </si>
  <si>
    <t>утверждено 2016 год</t>
  </si>
  <si>
    <t>Ожидаемое 2016 год</t>
  </si>
  <si>
    <t xml:space="preserve">  План 2017 год</t>
  </si>
  <si>
    <t>Отклонение 2017/2016</t>
  </si>
  <si>
    <t>Субвенции бюджетам городских округов области на осуществлениеорганами местного самоуправления  отдельных государственных полномочий на организацию проведения мероприятий по отлову и содержанию безнадзорных животных.</t>
  </si>
  <si>
    <t>Субвенции бюджетам городских округов области на  проведение мероприятий по отлову и содержанию безнадзорных животных.</t>
  </si>
  <si>
    <t>Субвенции бюджетам городских округов на проведение Всероссийской сельскохозяйственной переписи в 2016 году</t>
  </si>
  <si>
    <t xml:space="preserve">Приложение к пояснительной записке по проекту бюджета ЗАТО Шиханы на 2017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</si>
</sst>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  <numFmt numFmtId="167" formatCode="0.0_ ;[Red]\-0.0\ "/>
    <numFmt numFmtId="168" formatCode="#,##0.0_ ;[Red]\-#,##0.0\ "/>
    <numFmt numFmtId="169" formatCode="#,##0.00_ ;[Red]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%"/>
  </numFmts>
  <fonts count="44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b/>
      <i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 horizontal="center" vertical="center"/>
    </xf>
    <xf numFmtId="168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174" fontId="2" fillId="33" borderId="0" xfId="55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="90" zoomScaleSheetLayoutView="90" zoomScalePageLayoutView="0" workbookViewId="0" topLeftCell="B1">
      <selection activeCell="G1" sqref="G1:I16384"/>
    </sheetView>
  </sheetViews>
  <sheetFormatPr defaultColWidth="9.00390625" defaultRowHeight="12.75"/>
  <cols>
    <col min="1" max="1" width="59.00390625" style="2" customWidth="1"/>
    <col min="2" max="2" width="16.625" style="2" customWidth="1"/>
    <col min="3" max="3" width="20.875" style="5" customWidth="1"/>
    <col min="4" max="4" width="17.875" style="4" customWidth="1"/>
    <col min="5" max="5" width="15.125" style="4" customWidth="1"/>
    <col min="6" max="6" width="16.75390625" style="5" customWidth="1"/>
    <col min="7" max="7" width="11.00390625" style="5" customWidth="1"/>
    <col min="8" max="8" width="15.75390625" style="5" customWidth="1"/>
    <col min="9" max="16384" width="9.125" style="5" customWidth="1"/>
  </cols>
  <sheetData>
    <row r="1" spans="1:9" ht="15" customHeight="1">
      <c r="A1" s="1"/>
      <c r="C1" s="3"/>
      <c r="F1" s="1" t="s">
        <v>55</v>
      </c>
      <c r="H1" s="31"/>
      <c r="I1" s="31"/>
    </row>
    <row r="2" spans="1:6" ht="18">
      <c r="A2" s="38" t="s">
        <v>70</v>
      </c>
      <c r="B2" s="38"/>
      <c r="C2" s="38"/>
      <c r="D2" s="38"/>
      <c r="E2" s="38"/>
      <c r="F2" s="38"/>
    </row>
    <row r="3" spans="1:6" ht="18">
      <c r="A3" s="38" t="s">
        <v>56</v>
      </c>
      <c r="B3" s="38"/>
      <c r="C3" s="38"/>
      <c r="D3" s="38"/>
      <c r="E3" s="38"/>
      <c r="F3" s="38"/>
    </row>
    <row r="4" spans="1:6" ht="18">
      <c r="A4" s="39"/>
      <c r="B4" s="40"/>
      <c r="C4" s="40"/>
      <c r="D4" s="40"/>
      <c r="E4" s="40"/>
      <c r="F4" s="40"/>
    </row>
    <row r="5" spans="1:6" ht="2.25" customHeight="1">
      <c r="A5" s="41"/>
      <c r="B5" s="41"/>
      <c r="C5" s="41"/>
      <c r="D5" s="42"/>
      <c r="E5" s="42"/>
      <c r="F5" s="42"/>
    </row>
    <row r="6" spans="1:6" ht="24.75" customHeight="1">
      <c r="A6" s="34" t="s">
        <v>7</v>
      </c>
      <c r="B6" s="36" t="s">
        <v>63</v>
      </c>
      <c r="C6" s="36" t="s">
        <v>64</v>
      </c>
      <c r="D6" s="36" t="s">
        <v>65</v>
      </c>
      <c r="E6" s="33" t="s">
        <v>66</v>
      </c>
      <c r="F6" s="33"/>
    </row>
    <row r="7" spans="1:8" ht="59.25" customHeight="1">
      <c r="A7" s="35"/>
      <c r="B7" s="37"/>
      <c r="C7" s="37"/>
      <c r="D7" s="37"/>
      <c r="E7" s="6" t="s">
        <v>37</v>
      </c>
      <c r="F7" s="6" t="s">
        <v>38</v>
      </c>
      <c r="H7" s="7"/>
    </row>
    <row r="8" spans="1:8" s="11" customFormat="1" ht="18">
      <c r="A8" s="8" t="s">
        <v>48</v>
      </c>
      <c r="B8" s="9">
        <f>SUM(B9:B27)</f>
        <v>27119.8</v>
      </c>
      <c r="C8" s="9">
        <f>SUM(C9:C27)+C28</f>
        <v>26988.5</v>
      </c>
      <c r="D8" s="9">
        <f>SUM(D9:D27)</f>
        <v>27008.3</v>
      </c>
      <c r="E8" s="9">
        <f>SUM(E9:E27)</f>
        <v>-111.5</v>
      </c>
      <c r="F8" s="9">
        <f>SUM(F9:F27)</f>
        <v>19.5</v>
      </c>
      <c r="G8" s="32"/>
      <c r="H8" s="10"/>
    </row>
    <row r="9" spans="1:8" s="11" customFormat="1" ht="18">
      <c r="A9" s="12" t="s">
        <v>0</v>
      </c>
      <c r="B9" s="13">
        <v>19953.3</v>
      </c>
      <c r="C9" s="13">
        <v>19953.3</v>
      </c>
      <c r="D9" s="14">
        <v>20200</v>
      </c>
      <c r="E9" s="14">
        <f aca="true" t="shared" si="0" ref="E9:E27">D9-B9</f>
        <v>246.7</v>
      </c>
      <c r="F9" s="13">
        <f aca="true" t="shared" si="1" ref="F9:F27">D9-C9</f>
        <v>246.7</v>
      </c>
      <c r="G9" s="32"/>
      <c r="H9" s="10"/>
    </row>
    <row r="10" spans="1:8" s="11" customFormat="1" ht="18">
      <c r="A10" s="12" t="s">
        <v>46</v>
      </c>
      <c r="B10" s="13">
        <v>700</v>
      </c>
      <c r="C10" s="13">
        <v>700</v>
      </c>
      <c r="D10" s="14">
        <v>670</v>
      </c>
      <c r="E10" s="14">
        <f t="shared" si="0"/>
        <v>-30</v>
      </c>
      <c r="F10" s="13">
        <f t="shared" si="1"/>
        <v>-30</v>
      </c>
      <c r="G10" s="32"/>
      <c r="H10" s="10"/>
    </row>
    <row r="11" spans="1:8" s="11" customFormat="1" ht="30">
      <c r="A11" s="15" t="s">
        <v>1</v>
      </c>
      <c r="B11" s="14">
        <v>1580</v>
      </c>
      <c r="C11" s="14">
        <v>1450</v>
      </c>
      <c r="D11" s="14">
        <v>1470</v>
      </c>
      <c r="E11" s="14">
        <f t="shared" si="0"/>
        <v>-110</v>
      </c>
      <c r="F11" s="13">
        <f t="shared" si="1"/>
        <v>20</v>
      </c>
      <c r="G11" s="32"/>
      <c r="H11" s="10"/>
    </row>
    <row r="12" spans="1:8" ht="18">
      <c r="A12" s="15" t="s">
        <v>32</v>
      </c>
      <c r="B12" s="14">
        <v>2</v>
      </c>
      <c r="C12" s="14">
        <v>1</v>
      </c>
      <c r="D12" s="14">
        <v>1</v>
      </c>
      <c r="E12" s="14">
        <f t="shared" si="0"/>
        <v>-1</v>
      </c>
      <c r="F12" s="13">
        <f t="shared" si="1"/>
        <v>0</v>
      </c>
      <c r="G12" s="32"/>
      <c r="H12" s="10"/>
    </row>
    <row r="13" spans="1:8" ht="30">
      <c r="A13" s="15" t="s">
        <v>3</v>
      </c>
      <c r="B13" s="14">
        <v>470</v>
      </c>
      <c r="C13" s="14">
        <v>470</v>
      </c>
      <c r="D13" s="14">
        <v>330</v>
      </c>
      <c r="E13" s="14">
        <f t="shared" si="0"/>
        <v>-140</v>
      </c>
      <c r="F13" s="13">
        <f t="shared" si="1"/>
        <v>-140</v>
      </c>
      <c r="G13" s="32"/>
      <c r="H13" s="10"/>
    </row>
    <row r="14" spans="1:8" ht="18">
      <c r="A14" s="15" t="s">
        <v>4</v>
      </c>
      <c r="B14" s="14">
        <v>1080</v>
      </c>
      <c r="C14" s="14">
        <v>1080</v>
      </c>
      <c r="D14" s="14">
        <v>1285</v>
      </c>
      <c r="E14" s="14">
        <f t="shared" si="0"/>
        <v>205</v>
      </c>
      <c r="F14" s="13">
        <f t="shared" si="1"/>
        <v>205</v>
      </c>
      <c r="G14" s="32"/>
      <c r="H14" s="10"/>
    </row>
    <row r="15" spans="1:8" s="17" customFormat="1" ht="45">
      <c r="A15" s="16" t="s">
        <v>24</v>
      </c>
      <c r="B15" s="14">
        <v>185</v>
      </c>
      <c r="C15" s="14">
        <v>185</v>
      </c>
      <c r="D15" s="14">
        <v>130</v>
      </c>
      <c r="E15" s="14">
        <f t="shared" si="0"/>
        <v>-55</v>
      </c>
      <c r="F15" s="13">
        <f t="shared" si="1"/>
        <v>-55</v>
      </c>
      <c r="G15" s="32"/>
      <c r="H15" s="10"/>
    </row>
    <row r="16" spans="1:8" s="11" customFormat="1" ht="54.75" customHeight="1" hidden="1">
      <c r="A16" s="16" t="s">
        <v>8</v>
      </c>
      <c r="B16" s="14">
        <v>0</v>
      </c>
      <c r="C16" s="14">
        <v>0</v>
      </c>
      <c r="D16" s="14">
        <v>0</v>
      </c>
      <c r="E16" s="14">
        <v>0</v>
      </c>
      <c r="F16" s="13">
        <v>0</v>
      </c>
      <c r="G16" s="32"/>
      <c r="H16" s="10"/>
    </row>
    <row r="17" spans="1:8" ht="63.75" customHeight="1">
      <c r="A17" s="15" t="s">
        <v>31</v>
      </c>
      <c r="B17" s="14">
        <v>1360</v>
      </c>
      <c r="C17" s="14">
        <v>1340</v>
      </c>
      <c r="D17" s="14">
        <v>1246.2</v>
      </c>
      <c r="E17" s="14">
        <f t="shared" si="0"/>
        <v>-113.8</v>
      </c>
      <c r="F17" s="13">
        <f t="shared" si="1"/>
        <v>-93.8</v>
      </c>
      <c r="G17" s="32"/>
      <c r="H17" s="10"/>
    </row>
    <row r="18" spans="1:8" ht="53.25" customHeight="1">
      <c r="A18" s="15" t="s">
        <v>9</v>
      </c>
      <c r="B18" s="14">
        <v>354</v>
      </c>
      <c r="C18" s="14">
        <v>354</v>
      </c>
      <c r="D18" s="14">
        <v>456</v>
      </c>
      <c r="E18" s="14">
        <f t="shared" si="0"/>
        <v>102</v>
      </c>
      <c r="F18" s="13">
        <f t="shared" si="1"/>
        <v>102</v>
      </c>
      <c r="G18" s="32"/>
      <c r="H18" s="10"/>
    </row>
    <row r="19" spans="1:8" ht="78" customHeight="1" hidden="1" thickBot="1">
      <c r="A19" s="15" t="s">
        <v>10</v>
      </c>
      <c r="B19" s="14"/>
      <c r="C19" s="14"/>
      <c r="D19" s="14"/>
      <c r="E19" s="14">
        <f t="shared" si="0"/>
        <v>0</v>
      </c>
      <c r="F19" s="13">
        <f t="shared" si="1"/>
        <v>0</v>
      </c>
      <c r="G19" s="32"/>
      <c r="H19" s="10"/>
    </row>
    <row r="20" spans="1:8" ht="45" hidden="1">
      <c r="A20" s="15" t="s">
        <v>10</v>
      </c>
      <c r="B20" s="14">
        <v>0</v>
      </c>
      <c r="C20" s="14">
        <v>0</v>
      </c>
      <c r="D20" s="14">
        <v>0</v>
      </c>
      <c r="E20" s="14">
        <f t="shared" si="0"/>
        <v>0</v>
      </c>
      <c r="F20" s="13">
        <f t="shared" si="1"/>
        <v>0</v>
      </c>
      <c r="G20" s="32"/>
      <c r="H20" s="10"/>
    </row>
    <row r="21" spans="1:8" ht="45">
      <c r="A21" s="15" t="s">
        <v>10</v>
      </c>
      <c r="B21" s="14">
        <v>0</v>
      </c>
      <c r="C21" s="14">
        <v>0</v>
      </c>
      <c r="D21" s="14">
        <v>26.6</v>
      </c>
      <c r="E21" s="14">
        <f t="shared" si="0"/>
        <v>26.6</v>
      </c>
      <c r="F21" s="13">
        <f t="shared" si="1"/>
        <v>26.6</v>
      </c>
      <c r="G21" s="32"/>
      <c r="H21" s="10"/>
    </row>
    <row r="22" spans="1:8" ht="30">
      <c r="A22" s="15" t="s">
        <v>16</v>
      </c>
      <c r="B22" s="14">
        <v>124.5</v>
      </c>
      <c r="C22" s="14">
        <v>124.5</v>
      </c>
      <c r="D22" s="14">
        <v>33.6</v>
      </c>
      <c r="E22" s="14">
        <f t="shared" si="0"/>
        <v>-90.9</v>
      </c>
      <c r="F22" s="13">
        <f t="shared" si="1"/>
        <v>-90.9</v>
      </c>
      <c r="G22" s="32"/>
      <c r="H22" s="10"/>
    </row>
    <row r="23" spans="1:8" s="17" customFormat="1" ht="30">
      <c r="A23" s="15" t="s">
        <v>2</v>
      </c>
      <c r="B23" s="14">
        <v>985</v>
      </c>
      <c r="C23" s="14">
        <v>985</v>
      </c>
      <c r="D23" s="14">
        <v>786.5</v>
      </c>
      <c r="E23" s="14">
        <f t="shared" si="0"/>
        <v>-198.5</v>
      </c>
      <c r="F23" s="13">
        <f t="shared" si="1"/>
        <v>-198.5</v>
      </c>
      <c r="G23" s="32"/>
      <c r="H23" s="10"/>
    </row>
    <row r="24" spans="1:8" s="17" customFormat="1" ht="30" customHeight="1" hidden="1">
      <c r="A24" s="15" t="s">
        <v>6</v>
      </c>
      <c r="B24" s="14"/>
      <c r="C24" s="14"/>
      <c r="D24" s="14"/>
      <c r="E24" s="14">
        <f t="shared" si="0"/>
        <v>0</v>
      </c>
      <c r="F24" s="13">
        <f t="shared" si="1"/>
        <v>0</v>
      </c>
      <c r="G24" s="32"/>
      <c r="H24" s="10"/>
    </row>
    <row r="25" spans="1:8" s="17" customFormat="1" ht="30" customHeight="1" hidden="1">
      <c r="A25" s="15" t="s">
        <v>16</v>
      </c>
      <c r="B25" s="14"/>
      <c r="C25" s="14"/>
      <c r="D25" s="14"/>
      <c r="E25" s="14">
        <f t="shared" si="0"/>
        <v>0</v>
      </c>
      <c r="F25" s="13">
        <f t="shared" si="1"/>
        <v>0</v>
      </c>
      <c r="G25" s="32"/>
      <c r="H25" s="10"/>
    </row>
    <row r="26" spans="1:8" s="17" customFormat="1" ht="45">
      <c r="A26" s="15" t="s">
        <v>33</v>
      </c>
      <c r="B26" s="14">
        <v>3.4</v>
      </c>
      <c r="C26" s="14">
        <v>3.4</v>
      </c>
      <c r="D26" s="14">
        <v>0</v>
      </c>
      <c r="E26" s="14">
        <f t="shared" si="0"/>
        <v>-3.4</v>
      </c>
      <c r="F26" s="13">
        <f t="shared" si="1"/>
        <v>-3.4</v>
      </c>
      <c r="G26" s="32"/>
      <c r="H26" s="10"/>
    </row>
    <row r="27" spans="1:8" s="18" customFormat="1" ht="18">
      <c r="A27" s="15" t="s">
        <v>5</v>
      </c>
      <c r="B27" s="14">
        <v>322.6</v>
      </c>
      <c r="C27" s="14">
        <v>342.6</v>
      </c>
      <c r="D27" s="14">
        <v>373.4</v>
      </c>
      <c r="E27" s="14">
        <f t="shared" si="0"/>
        <v>50.8</v>
      </c>
      <c r="F27" s="13">
        <f t="shared" si="1"/>
        <v>30.8</v>
      </c>
      <c r="G27" s="32"/>
      <c r="H27" s="10"/>
    </row>
    <row r="28" spans="1:8" s="18" customFormat="1" ht="18">
      <c r="A28" s="15" t="s">
        <v>62</v>
      </c>
      <c r="B28" s="14"/>
      <c r="C28" s="14">
        <v>-0.3</v>
      </c>
      <c r="D28" s="14"/>
      <c r="E28" s="14"/>
      <c r="F28" s="13"/>
      <c r="G28" s="32"/>
      <c r="H28" s="10"/>
    </row>
    <row r="29" spans="1:7" s="11" customFormat="1" ht="21" customHeight="1">
      <c r="A29" s="19" t="s">
        <v>12</v>
      </c>
      <c r="B29" s="9">
        <f>B30+B35+B44+B64</f>
        <v>124601.9</v>
      </c>
      <c r="C29" s="9">
        <f>C30+C35+C44+C64</f>
        <v>122477.5</v>
      </c>
      <c r="D29" s="9">
        <f>D30+D35+D44+D64</f>
        <v>127259.3</v>
      </c>
      <c r="E29" s="9">
        <f>E30+E35+E44+E64</f>
        <v>2662.4</v>
      </c>
      <c r="F29" s="9">
        <f>F30+F35+F44+F64</f>
        <v>4785.5</v>
      </c>
      <c r="G29" s="32"/>
    </row>
    <row r="30" spans="1:7" s="11" customFormat="1" ht="21" customHeight="1">
      <c r="A30" s="19" t="s">
        <v>34</v>
      </c>
      <c r="B30" s="9">
        <f>SUM(B31:B34)</f>
        <v>64988.8</v>
      </c>
      <c r="C30" s="9">
        <f>SUM(C31:C34)</f>
        <v>64988.8</v>
      </c>
      <c r="D30" s="9">
        <f>SUM(D31:D34)</f>
        <v>68809.2</v>
      </c>
      <c r="E30" s="9">
        <f>SUM(E31:E34)</f>
        <v>3820.4</v>
      </c>
      <c r="F30" s="9">
        <f>SUM(F31:F34)</f>
        <v>3820.4</v>
      </c>
      <c r="G30" s="32"/>
    </row>
    <row r="31" spans="1:7" ht="30">
      <c r="A31" s="15" t="s">
        <v>26</v>
      </c>
      <c r="B31" s="20">
        <v>236.9</v>
      </c>
      <c r="C31" s="20">
        <f>B31</f>
        <v>236.9</v>
      </c>
      <c r="D31" s="21">
        <v>245</v>
      </c>
      <c r="E31" s="14">
        <f>D31-B31</f>
        <v>8.1</v>
      </c>
      <c r="F31" s="13">
        <f>D31-C31</f>
        <v>8.1</v>
      </c>
      <c r="G31" s="32"/>
    </row>
    <row r="32" spans="1:7" ht="36" customHeight="1">
      <c r="A32" s="15" t="s">
        <v>25</v>
      </c>
      <c r="B32" s="20">
        <v>10561.6</v>
      </c>
      <c r="C32" s="20">
        <f>B32</f>
        <v>10561.6</v>
      </c>
      <c r="D32" s="21">
        <v>25236.2</v>
      </c>
      <c r="E32" s="14">
        <f>D32-B32</f>
        <v>14674.6</v>
      </c>
      <c r="F32" s="13">
        <f>D32-C32</f>
        <v>14674.6</v>
      </c>
      <c r="G32" s="32"/>
    </row>
    <row r="33" spans="1:7" ht="30">
      <c r="A33" s="15" t="s">
        <v>19</v>
      </c>
      <c r="B33" s="20">
        <v>12735.3</v>
      </c>
      <c r="C33" s="20">
        <f>B33</f>
        <v>12735.3</v>
      </c>
      <c r="D33" s="21">
        <v>0</v>
      </c>
      <c r="E33" s="14">
        <f>D33-B33</f>
        <v>-12735.3</v>
      </c>
      <c r="F33" s="13">
        <f>D33-C33</f>
        <v>-12735.3</v>
      </c>
      <c r="G33" s="32"/>
    </row>
    <row r="34" spans="1:7" ht="30">
      <c r="A34" s="15" t="s">
        <v>13</v>
      </c>
      <c r="B34" s="20">
        <v>41455</v>
      </c>
      <c r="C34" s="20">
        <f>B34</f>
        <v>41455</v>
      </c>
      <c r="D34" s="21">
        <v>43328</v>
      </c>
      <c r="E34" s="14">
        <f>D34-B34</f>
        <v>1873</v>
      </c>
      <c r="F34" s="13">
        <f>D34-C34</f>
        <v>1873</v>
      </c>
      <c r="G34" s="32"/>
    </row>
    <row r="35" spans="1:7" ht="18">
      <c r="A35" s="22" t="s">
        <v>35</v>
      </c>
      <c r="B35" s="23">
        <f>SUM(B37:B43)</f>
        <v>1057.7</v>
      </c>
      <c r="C35" s="23">
        <f>SUM(C37:C43)</f>
        <v>1057.7</v>
      </c>
      <c r="D35" s="23">
        <f>SUM(D37:D43)</f>
        <v>0</v>
      </c>
      <c r="E35" s="23">
        <f>SUM(E37:E43)</f>
        <v>-1057.7</v>
      </c>
      <c r="F35" s="23">
        <f>SUM(F37:F43)</f>
        <v>-1057.7</v>
      </c>
      <c r="G35" s="32"/>
    </row>
    <row r="36" spans="1:7" ht="49.5" customHeight="1" hidden="1">
      <c r="A36" s="24" t="s">
        <v>15</v>
      </c>
      <c r="B36" s="21"/>
      <c r="C36" s="13"/>
      <c r="D36" s="21"/>
      <c r="E36" s="25"/>
      <c r="F36" s="9"/>
      <c r="G36" s="32"/>
    </row>
    <row r="37" spans="1:7" ht="49.5" customHeight="1">
      <c r="A37" s="16" t="s">
        <v>42</v>
      </c>
      <c r="B37" s="21">
        <v>113.6</v>
      </c>
      <c r="C37" s="20">
        <f>B37</f>
        <v>113.6</v>
      </c>
      <c r="D37" s="21">
        <v>0</v>
      </c>
      <c r="E37" s="14">
        <f aca="true" t="shared" si="2" ref="E37:E43">D37-B37</f>
        <v>-113.6</v>
      </c>
      <c r="F37" s="13">
        <f aca="true" t="shared" si="3" ref="F37:F43">D37-C37</f>
        <v>-113.6</v>
      </c>
      <c r="G37" s="32"/>
    </row>
    <row r="38" spans="1:7" ht="49.5" customHeight="1">
      <c r="A38" s="16" t="s">
        <v>43</v>
      </c>
      <c r="B38" s="21">
        <v>94.1</v>
      </c>
      <c r="C38" s="20">
        <f>B38</f>
        <v>94.1</v>
      </c>
      <c r="D38" s="21">
        <v>0</v>
      </c>
      <c r="E38" s="14">
        <f t="shared" si="2"/>
        <v>-94.1</v>
      </c>
      <c r="F38" s="13">
        <f t="shared" si="3"/>
        <v>-94.1</v>
      </c>
      <c r="G38" s="32"/>
    </row>
    <row r="39" spans="1:7" ht="67.5" customHeight="1" hidden="1">
      <c r="A39" s="15" t="s">
        <v>49</v>
      </c>
      <c r="B39" s="20"/>
      <c r="C39" s="20"/>
      <c r="D39" s="21"/>
      <c r="E39" s="14">
        <f t="shared" si="2"/>
        <v>0</v>
      </c>
      <c r="F39" s="13">
        <f t="shared" si="3"/>
        <v>0</v>
      </c>
      <c r="G39" s="32"/>
    </row>
    <row r="40" spans="1:7" ht="81.75" customHeight="1" hidden="1">
      <c r="A40" s="26" t="s">
        <v>50</v>
      </c>
      <c r="B40" s="20"/>
      <c r="C40" s="20"/>
      <c r="D40" s="21"/>
      <c r="E40" s="14">
        <f t="shared" si="2"/>
        <v>0</v>
      </c>
      <c r="F40" s="13">
        <f t="shared" si="3"/>
        <v>0</v>
      </c>
      <c r="G40" s="32"/>
    </row>
    <row r="41" spans="1:7" ht="81.75" customHeight="1" hidden="1">
      <c r="A41" s="26" t="s">
        <v>51</v>
      </c>
      <c r="B41" s="20"/>
      <c r="C41" s="20"/>
      <c r="D41" s="21"/>
      <c r="E41" s="14">
        <f t="shared" si="2"/>
        <v>0</v>
      </c>
      <c r="F41" s="13">
        <f t="shared" si="3"/>
        <v>0</v>
      </c>
      <c r="G41" s="32"/>
    </row>
    <row r="42" spans="1:7" ht="60">
      <c r="A42" s="26" t="s">
        <v>52</v>
      </c>
      <c r="B42" s="20">
        <v>807.5</v>
      </c>
      <c r="C42" s="20">
        <v>807.5</v>
      </c>
      <c r="D42" s="21">
        <v>0</v>
      </c>
      <c r="E42" s="14">
        <f t="shared" si="2"/>
        <v>-807.5</v>
      </c>
      <c r="F42" s="13">
        <f t="shared" si="3"/>
        <v>-807.5</v>
      </c>
      <c r="G42" s="32"/>
    </row>
    <row r="43" spans="1:7" ht="75">
      <c r="A43" s="26" t="s">
        <v>53</v>
      </c>
      <c r="B43" s="20">
        <v>42.5</v>
      </c>
      <c r="C43" s="20">
        <v>42.5</v>
      </c>
      <c r="D43" s="21">
        <v>0</v>
      </c>
      <c r="E43" s="14">
        <f t="shared" si="2"/>
        <v>-42.5</v>
      </c>
      <c r="F43" s="13">
        <f t="shared" si="3"/>
        <v>-42.5</v>
      </c>
      <c r="G43" s="32"/>
    </row>
    <row r="44" spans="1:7" ht="18">
      <c r="A44" s="22" t="s">
        <v>36</v>
      </c>
      <c r="B44" s="23">
        <f>SUM(B45:B63)</f>
        <v>58553.7</v>
      </c>
      <c r="C44" s="23">
        <f>SUM(C45:C63)</f>
        <v>56429.3</v>
      </c>
      <c r="D44" s="23">
        <f>SUM(D45:D63)</f>
        <v>58450.1</v>
      </c>
      <c r="E44" s="23">
        <f>SUM(E45:E60)</f>
        <v>-98.6</v>
      </c>
      <c r="F44" s="23">
        <f>SUM(F45:F60)</f>
        <v>2024.5</v>
      </c>
      <c r="G44" s="32"/>
    </row>
    <row r="45" spans="1:7" ht="81" customHeight="1">
      <c r="A45" s="26" t="s">
        <v>44</v>
      </c>
      <c r="B45" s="13">
        <v>3.3</v>
      </c>
      <c r="C45" s="20">
        <v>3.3</v>
      </c>
      <c r="D45" s="21">
        <v>0</v>
      </c>
      <c r="E45" s="14">
        <f aca="true" t="shared" si="4" ref="E45:E63">D45-B45</f>
        <v>-3.3</v>
      </c>
      <c r="F45" s="13">
        <f aca="true" t="shared" si="5" ref="F45:F60">D45-C45</f>
        <v>-3.3</v>
      </c>
      <c r="G45" s="32"/>
    </row>
    <row r="46" spans="1:7" ht="125.25" customHeight="1">
      <c r="A46" s="16" t="s">
        <v>59</v>
      </c>
      <c r="B46" s="13">
        <v>588.4</v>
      </c>
      <c r="C46" s="20">
        <v>559</v>
      </c>
      <c r="D46" s="21">
        <v>671.7</v>
      </c>
      <c r="E46" s="14">
        <f t="shared" si="4"/>
        <v>83.3</v>
      </c>
      <c r="F46" s="13">
        <f t="shared" si="5"/>
        <v>112.7</v>
      </c>
      <c r="G46" s="32"/>
    </row>
    <row r="47" spans="1:7" ht="104.25" customHeight="1">
      <c r="A47" s="16" t="s">
        <v>60</v>
      </c>
      <c r="B47" s="13">
        <v>331.4</v>
      </c>
      <c r="C47" s="20">
        <v>321.5</v>
      </c>
      <c r="D47" s="21">
        <v>292.9</v>
      </c>
      <c r="E47" s="14">
        <f t="shared" si="4"/>
        <v>-38.5</v>
      </c>
      <c r="F47" s="13">
        <f t="shared" si="5"/>
        <v>-28.6</v>
      </c>
      <c r="G47" s="32"/>
    </row>
    <row r="48" spans="1:7" ht="168.75" customHeight="1">
      <c r="A48" s="16" t="s">
        <v>58</v>
      </c>
      <c r="B48" s="20">
        <v>46.3</v>
      </c>
      <c r="C48" s="20">
        <v>46.3</v>
      </c>
      <c r="D48" s="21">
        <v>46.3</v>
      </c>
      <c r="E48" s="14">
        <f t="shared" si="4"/>
        <v>0</v>
      </c>
      <c r="F48" s="13">
        <f t="shared" si="5"/>
        <v>0</v>
      </c>
      <c r="G48" s="32"/>
    </row>
    <row r="49" spans="1:7" ht="69" customHeight="1">
      <c r="A49" s="30" t="s">
        <v>57</v>
      </c>
      <c r="B49" s="20">
        <v>28002.5</v>
      </c>
      <c r="C49" s="20">
        <v>27018.6</v>
      </c>
      <c r="D49" s="21">
        <v>27833.9</v>
      </c>
      <c r="E49" s="14">
        <f t="shared" si="4"/>
        <v>-168.6</v>
      </c>
      <c r="F49" s="13">
        <f t="shared" si="5"/>
        <v>815.3</v>
      </c>
      <c r="G49" s="32"/>
    </row>
    <row r="50" spans="1:7" ht="65.25" customHeight="1">
      <c r="A50" s="15" t="s">
        <v>21</v>
      </c>
      <c r="B50" s="20">
        <v>195</v>
      </c>
      <c r="C50" s="20">
        <v>195</v>
      </c>
      <c r="D50" s="21">
        <v>195</v>
      </c>
      <c r="E50" s="14">
        <f t="shared" si="4"/>
        <v>0</v>
      </c>
      <c r="F50" s="13">
        <f t="shared" si="5"/>
        <v>0</v>
      </c>
      <c r="G50" s="32"/>
    </row>
    <row r="51" spans="1:7" ht="63.75" customHeight="1">
      <c r="A51" s="15" t="s">
        <v>17</v>
      </c>
      <c r="B51" s="20">
        <v>203.8</v>
      </c>
      <c r="C51" s="20">
        <f aca="true" t="shared" si="6" ref="C51:C60">B51</f>
        <v>203.8</v>
      </c>
      <c r="D51" s="21">
        <v>203.8</v>
      </c>
      <c r="E51" s="14">
        <f t="shared" si="4"/>
        <v>0</v>
      </c>
      <c r="F51" s="13">
        <f t="shared" si="5"/>
        <v>0</v>
      </c>
      <c r="G51" s="32"/>
    </row>
    <row r="52" spans="1:7" ht="50.25" customHeight="1">
      <c r="A52" s="15" t="s">
        <v>11</v>
      </c>
      <c r="B52" s="20">
        <v>160</v>
      </c>
      <c r="C52" s="20">
        <f t="shared" si="6"/>
        <v>160</v>
      </c>
      <c r="D52" s="21">
        <v>153.9</v>
      </c>
      <c r="E52" s="14">
        <f t="shared" si="4"/>
        <v>-6.1</v>
      </c>
      <c r="F52" s="13">
        <f t="shared" si="5"/>
        <v>-6.1</v>
      </c>
      <c r="G52" s="32"/>
    </row>
    <row r="53" spans="1:7" ht="63" customHeight="1">
      <c r="A53" s="15" t="s">
        <v>22</v>
      </c>
      <c r="B53" s="20">
        <v>2112.7</v>
      </c>
      <c r="C53" s="20">
        <v>2007.1</v>
      </c>
      <c r="D53" s="21">
        <v>2110.4</v>
      </c>
      <c r="E53" s="14">
        <f t="shared" si="4"/>
        <v>-2.3</v>
      </c>
      <c r="F53" s="13">
        <f t="shared" si="5"/>
        <v>103.3</v>
      </c>
      <c r="G53" s="32"/>
    </row>
    <row r="54" spans="1:7" ht="66.75" customHeight="1">
      <c r="A54" s="15" t="s">
        <v>30</v>
      </c>
      <c r="B54" s="20">
        <v>197</v>
      </c>
      <c r="C54" s="20">
        <f t="shared" si="6"/>
        <v>197</v>
      </c>
      <c r="D54" s="21">
        <v>197</v>
      </c>
      <c r="E54" s="14">
        <f t="shared" si="4"/>
        <v>0</v>
      </c>
      <c r="F54" s="13">
        <f t="shared" si="5"/>
        <v>0</v>
      </c>
      <c r="G54" s="32"/>
    </row>
    <row r="55" spans="1:7" ht="97.5" customHeight="1">
      <c r="A55" s="15" t="s">
        <v>14</v>
      </c>
      <c r="B55" s="20">
        <v>185</v>
      </c>
      <c r="C55" s="20">
        <f t="shared" si="6"/>
        <v>185</v>
      </c>
      <c r="D55" s="21">
        <v>185</v>
      </c>
      <c r="E55" s="14">
        <f t="shared" si="4"/>
        <v>0</v>
      </c>
      <c r="F55" s="13">
        <f t="shared" si="5"/>
        <v>0</v>
      </c>
      <c r="G55" s="32"/>
    </row>
    <row r="56" spans="1:7" ht="111" customHeight="1">
      <c r="A56" s="15" t="s">
        <v>28</v>
      </c>
      <c r="B56" s="21">
        <v>905</v>
      </c>
      <c r="C56" s="20">
        <v>905</v>
      </c>
      <c r="D56" s="21">
        <v>940.2</v>
      </c>
      <c r="E56" s="14">
        <f t="shared" si="4"/>
        <v>35.2</v>
      </c>
      <c r="F56" s="13">
        <f t="shared" si="5"/>
        <v>35.2</v>
      </c>
      <c r="G56" s="32"/>
    </row>
    <row r="57" spans="1:7" ht="126" customHeight="1">
      <c r="A57" s="15" t="s">
        <v>45</v>
      </c>
      <c r="B57" s="21">
        <v>43.7</v>
      </c>
      <c r="C57" s="20">
        <f t="shared" si="6"/>
        <v>43.7</v>
      </c>
      <c r="D57" s="21">
        <v>45.4</v>
      </c>
      <c r="E57" s="14">
        <f t="shared" si="4"/>
        <v>1.7</v>
      </c>
      <c r="F57" s="13">
        <f t="shared" si="5"/>
        <v>1.7</v>
      </c>
      <c r="G57" s="32"/>
    </row>
    <row r="58" spans="1:7" ht="91.5" customHeight="1">
      <c r="A58" s="15" t="s">
        <v>27</v>
      </c>
      <c r="B58" s="21">
        <v>195.2</v>
      </c>
      <c r="C58" s="20">
        <f t="shared" si="6"/>
        <v>195.2</v>
      </c>
      <c r="D58" s="21">
        <v>195.2</v>
      </c>
      <c r="E58" s="14">
        <f t="shared" si="4"/>
        <v>0</v>
      </c>
      <c r="F58" s="13">
        <f t="shared" si="5"/>
        <v>0</v>
      </c>
      <c r="G58" s="32"/>
    </row>
    <row r="59" spans="1:7" ht="79.5" customHeight="1">
      <c r="A59" s="15" t="s">
        <v>47</v>
      </c>
      <c r="B59" s="21">
        <v>25127.1</v>
      </c>
      <c r="C59" s="20">
        <v>24132.8</v>
      </c>
      <c r="D59" s="21">
        <v>25127.1</v>
      </c>
      <c r="E59" s="14">
        <f t="shared" si="4"/>
        <v>0</v>
      </c>
      <c r="F59" s="13">
        <f t="shared" si="5"/>
        <v>994.3</v>
      </c>
      <c r="G59" s="32"/>
    </row>
    <row r="60" spans="1:7" ht="91.5" customHeight="1">
      <c r="A60" s="15" t="s">
        <v>20</v>
      </c>
      <c r="B60" s="21">
        <v>207.1</v>
      </c>
      <c r="C60" s="20">
        <f t="shared" si="6"/>
        <v>207.1</v>
      </c>
      <c r="D60" s="21">
        <v>207.1</v>
      </c>
      <c r="E60" s="14">
        <f t="shared" si="4"/>
        <v>0</v>
      </c>
      <c r="F60" s="13">
        <f t="shared" si="5"/>
        <v>0</v>
      </c>
      <c r="G60" s="32"/>
    </row>
    <row r="61" spans="1:7" ht="84" customHeight="1">
      <c r="A61" s="15" t="s">
        <v>67</v>
      </c>
      <c r="B61" s="21">
        <v>0.4</v>
      </c>
      <c r="C61" s="20">
        <v>0.4</v>
      </c>
      <c r="D61" s="21">
        <v>0.6</v>
      </c>
      <c r="E61" s="14">
        <f t="shared" si="4"/>
        <v>0.2</v>
      </c>
      <c r="F61" s="13"/>
      <c r="G61" s="32"/>
    </row>
    <row r="62" spans="1:7" ht="49.5" customHeight="1">
      <c r="A62" s="15" t="s">
        <v>68</v>
      </c>
      <c r="B62" s="21">
        <v>41.4</v>
      </c>
      <c r="C62" s="20">
        <v>41.4</v>
      </c>
      <c r="D62" s="21">
        <v>44.6</v>
      </c>
      <c r="E62" s="14">
        <f t="shared" si="4"/>
        <v>3.2</v>
      </c>
      <c r="F62" s="13"/>
      <c r="G62" s="32"/>
    </row>
    <row r="63" spans="1:7" ht="52.5" customHeight="1">
      <c r="A63" s="15" t="s">
        <v>69</v>
      </c>
      <c r="B63" s="21">
        <v>8.4</v>
      </c>
      <c r="C63" s="20">
        <v>7.1</v>
      </c>
      <c r="D63" s="21">
        <v>0</v>
      </c>
      <c r="E63" s="14">
        <f t="shared" si="4"/>
        <v>-8.4</v>
      </c>
      <c r="F63" s="13"/>
      <c r="G63" s="32"/>
    </row>
    <row r="64" spans="1:7" ht="18">
      <c r="A64" s="22" t="s">
        <v>41</v>
      </c>
      <c r="B64" s="23">
        <f>SUM(B66:B67)</f>
        <v>1.7</v>
      </c>
      <c r="C64" s="23">
        <f>SUM(C66:C67)</f>
        <v>1.7</v>
      </c>
      <c r="D64" s="23">
        <f>SUM(D66:D67)</f>
        <v>0</v>
      </c>
      <c r="E64" s="23">
        <f>SUM(E66:E67)</f>
        <v>-1.7</v>
      </c>
      <c r="F64" s="23">
        <f>SUM(F66:F67)</f>
        <v>-1.7</v>
      </c>
      <c r="G64" s="32"/>
    </row>
    <row r="65" spans="1:7" ht="104.25" customHeight="1" hidden="1">
      <c r="A65" s="15" t="s">
        <v>18</v>
      </c>
      <c r="B65" s="21"/>
      <c r="C65" s="21"/>
      <c r="D65" s="21"/>
      <c r="E65" s="25"/>
      <c r="F65" s="9"/>
      <c r="G65" s="32"/>
    </row>
    <row r="66" spans="1:7" ht="72.75" customHeight="1" hidden="1">
      <c r="A66" s="15" t="s">
        <v>61</v>
      </c>
      <c r="B66" s="21"/>
      <c r="C66" s="20"/>
      <c r="D66" s="21">
        <v>0</v>
      </c>
      <c r="E66" s="14">
        <f>D66-B66</f>
        <v>0</v>
      </c>
      <c r="F66" s="13">
        <f>D66-C66</f>
        <v>0</v>
      </c>
      <c r="G66" s="32"/>
    </row>
    <row r="67" spans="1:7" ht="60.75" customHeight="1">
      <c r="A67" s="16" t="s">
        <v>23</v>
      </c>
      <c r="B67" s="21">
        <v>1.7</v>
      </c>
      <c r="C67" s="20">
        <v>1.7</v>
      </c>
      <c r="D67" s="21">
        <v>0</v>
      </c>
      <c r="E67" s="14">
        <f>D67-B67</f>
        <v>-1.7</v>
      </c>
      <c r="F67" s="13">
        <f>D67-C67</f>
        <v>-1.7</v>
      </c>
      <c r="G67" s="32"/>
    </row>
    <row r="68" spans="1:7" ht="69.75" customHeight="1">
      <c r="A68" s="27" t="s">
        <v>29</v>
      </c>
      <c r="B68" s="25">
        <v>-501.9</v>
      </c>
      <c r="C68" s="20">
        <v>-501.9</v>
      </c>
      <c r="D68" s="21">
        <v>0</v>
      </c>
      <c r="E68" s="14">
        <f>D68-B68</f>
        <v>501.9</v>
      </c>
      <c r="F68" s="13">
        <f>D68-C68</f>
        <v>501.9</v>
      </c>
      <c r="G68" s="32"/>
    </row>
    <row r="69" spans="1:7" ht="18.75">
      <c r="A69" s="28" t="s">
        <v>39</v>
      </c>
      <c r="B69" s="9">
        <f>B68+B29+B8</f>
        <v>151219.8</v>
      </c>
      <c r="C69" s="9">
        <f>C68+C29+C8</f>
        <v>148964.1</v>
      </c>
      <c r="D69" s="9">
        <f>D68+D29+D8</f>
        <v>154267.6</v>
      </c>
      <c r="E69" s="9">
        <f>E68+E29+E8</f>
        <v>3052.8</v>
      </c>
      <c r="F69" s="9">
        <f>F68+F29+F8</f>
        <v>5306.9</v>
      </c>
      <c r="G69" s="32"/>
    </row>
    <row r="70" spans="1:7" ht="37.5">
      <c r="A70" s="29" t="s">
        <v>40</v>
      </c>
      <c r="B70" s="23">
        <f>B69-B68</f>
        <v>151721.7</v>
      </c>
      <c r="C70" s="23">
        <f>C69-C68</f>
        <v>149466</v>
      </c>
      <c r="D70" s="23">
        <f>D69-D68</f>
        <v>154267.6</v>
      </c>
      <c r="E70" s="23">
        <f>E69-E68</f>
        <v>2550.9</v>
      </c>
      <c r="F70" s="23">
        <f>F69-F68</f>
        <v>4805</v>
      </c>
      <c r="G70" s="32"/>
    </row>
    <row r="71" spans="1:7" ht="18.75">
      <c r="A71" s="29" t="s">
        <v>54</v>
      </c>
      <c r="B71" s="23">
        <f>B70-B35</f>
        <v>150664</v>
      </c>
      <c r="C71" s="23">
        <f>C70-C35</f>
        <v>148408.3</v>
      </c>
      <c r="D71" s="23">
        <f>D70-D35</f>
        <v>154267.6</v>
      </c>
      <c r="E71" s="23">
        <f>E70-E35</f>
        <v>3608.6</v>
      </c>
      <c r="F71" s="23">
        <f>F70-F35</f>
        <v>5862.7</v>
      </c>
      <c r="G71" s="32"/>
    </row>
  </sheetData>
  <sheetProtection/>
  <mergeCells count="9">
    <mergeCell ref="E6:F6"/>
    <mergeCell ref="A6:A7"/>
    <mergeCell ref="B6:B7"/>
    <mergeCell ref="C6:C7"/>
    <mergeCell ref="D6:D7"/>
    <mergeCell ref="A2:F2"/>
    <mergeCell ref="A3:F3"/>
    <mergeCell ref="A4:F4"/>
    <mergeCell ref="A5:F5"/>
  </mergeCells>
  <printOptions horizontalCentered="1"/>
  <pageMargins left="0.7480314960629921" right="0.2755905511811024" top="0.2362204724409449" bottom="0.2755905511811024" header="0.2362204724409449" footer="0.31496062992125984"/>
  <pageSetup fitToHeight="2" fitToWidth="1" horizontalDpi="600" verticalDpi="600" orientation="portrait" paperSize="9" scale="53" r:id="rId1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Анна Вячеславовна</dc:creator>
  <cp:keywords/>
  <dc:description/>
  <cp:lastModifiedBy>Пользователь</cp:lastModifiedBy>
  <cp:lastPrinted>2015-12-16T15:45:39Z</cp:lastPrinted>
  <dcterms:created xsi:type="dcterms:W3CDTF">2004-11-10T08:09:54Z</dcterms:created>
  <dcterms:modified xsi:type="dcterms:W3CDTF">2016-11-24T08:28:43Z</dcterms:modified>
  <cp:category/>
  <cp:version/>
  <cp:contentType/>
  <cp:contentStatus/>
</cp:coreProperties>
</file>